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00" yWindow="570" windowWidth="14400" windowHeight="8150"/>
  </bookViews>
  <sheets>
    <sheet name="Доходы" sheetId="2" r:id="rId1"/>
    <sheet name="Лист1" sheetId="4" r:id="rId2"/>
  </sheets>
  <definedNames>
    <definedName name="_xlnm.Print_Titles" localSheetId="0">Доходы!$8:$8</definedName>
  </definedNames>
  <calcPr calcId="124519"/>
</workbook>
</file>

<file path=xl/calcChain.xml><?xml version="1.0" encoding="utf-8"?>
<calcChain xmlns="http://schemas.openxmlformats.org/spreadsheetml/2006/main">
  <c r="D79" i="2"/>
  <c r="D65"/>
  <c r="D59"/>
  <c r="D48"/>
  <c r="D32"/>
  <c r="D30" s="1"/>
  <c r="D15"/>
  <c r="D20" l="1"/>
  <c r="D64" l="1"/>
  <c r="D63" s="1"/>
  <c r="D12"/>
  <c r="D81"/>
  <c r="D42"/>
  <c r="D14"/>
  <c r="D84"/>
  <c r="D83" s="1"/>
  <c r="D71"/>
  <c r="D69"/>
  <c r="D68" s="1"/>
  <c r="D61"/>
  <c r="D57"/>
  <c r="D45"/>
  <c r="D40"/>
  <c r="D27"/>
  <c r="D24"/>
  <c r="D56" l="1"/>
  <c r="D11"/>
  <c r="D55" l="1"/>
  <c r="D54" s="1"/>
  <c r="D9" l="1"/>
</calcChain>
</file>

<file path=xl/sharedStrings.xml><?xml version="1.0" encoding="utf-8"?>
<sst xmlns="http://schemas.openxmlformats.org/spreadsheetml/2006/main" count="163" uniqueCount="153">
  <si>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</si>
  <si>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</si>
  <si>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</si>
  <si>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</si>
  <si>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</si>
  <si>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</si>
  <si>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</si>
  <si>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</si>
  <si>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</si>
  <si>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</si>
  <si>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</si>
  <si>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</si>
  <si>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</si>
  <si>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</si>
  <si>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</si>
  <si>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</si>
  <si>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</si>
  <si>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</si>
  <si>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</si>
  <si>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</si>
  <si>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</si>
  <si>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</si>
  <si>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</si>
  <si>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</si>
  <si>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</si>
  <si>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</si>
  <si>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</si>
  <si>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</si>
  <si>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</si>
  <si>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</si>
  <si>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</si>
  <si>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</si>
  <si>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</si>
  <si>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</si>
  <si>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</si>
  <si>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</si>
  <si>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</si>
  <si>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</si>
  <si>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</si>
  <si>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</si>
  <si>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</si>
  <si>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</si>
  <si>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</si>
  <si>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</si>
  <si>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</si>
  <si>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</si>
  <si>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</si>
  <si>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</si>
  <si>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</si>
  <si>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</si>
  <si>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</si>
  <si>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</si>
  <si>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</si>
  <si>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</si>
  <si>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</si>
  <si>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</si>
  <si>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</si>
  <si>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</si>
  <si>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</si>
  <si>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</si>
  <si>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</si>
  <si>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</si>
  <si>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</si>
  <si>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</si>
  <si>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</si>
  <si>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</si>
  <si>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</si>
  <si>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</si>
  <si>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</si>
  <si>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</si>
  <si>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</si>
  <si>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</si>
  <si>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</si>
  <si>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</si>
  <si>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</si>
  <si>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</si>
  <si>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</si>
  <si>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</si>
  <si>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</si>
  <si>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</si>
  <si>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</si>
  <si>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</si>
  <si>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 xml:space="preserve">Приложение № 2 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</si>
  <si>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</si>
  <si>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</si>
  <si>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</si>
  <si>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</si>
  <si>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</si>
  <si>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</si>
  <si>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</si>
  <si>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</si>
  <si>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</si>
  <si>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</si>
  <si>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</si>
  <si>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</si>
  <si>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</si>
  <si>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</si>
  <si>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</si>
  <si>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</si>
  <si>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</si>
  <si>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</si>
  <si>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</si>
  <si>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</si>
  <si>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</si>
  <si>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</si>
  <si>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</si>
  <si>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</si>
  <si>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</si>
  <si>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</si>
  <si>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</si>
  <si>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</si>
  <si>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</si>
  <si>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</si>
  <si>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</si>
  <si>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</si>
  <si>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</si>
  <si>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</si>
  <si>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к решению Думы НГО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</si>
  <si>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</si>
  <si>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</si>
  <si>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</si>
  <si>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</si>
  <si>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</si>
  <si>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</si>
  <si>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</si>
  <si>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</si>
  <si>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Свод доходов бюджета Новоуральского городского округа на 2020 год</t>
  </si>
  <si>
    <t>Сумма в рублях на 2020 год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</si>
  <si>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</si>
  <si>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</si>
  <si>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</si>
  <si>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</si>
  <si>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</si>
  <si>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</si>
  <si>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</si>
  <si>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000 1 1607000 00 0000 140</t>
  </si>
  <si>
    <t>000 1 16 05000 01 0000 140</t>
  </si>
  <si>
    <t>Штрафы, установленные Налоговым кодексом Российской Федерации, за исключением штрафов, исчисляемых исходя из сумм (ставок) налогов (сборов, страховых взносов)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</si>
  <si>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</si>
  <si>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</si>
  <si>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</si>
  <si>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</si>
  <si>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</si>
  <si>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</si>
  <si>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</si>
  <si>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</si>
  <si>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</si>
  <si>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</si>
  <si>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</si>
  <si>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</si>
  <si>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</si>
  <si>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собаками без владельцев</t>
  </si>
  <si>
    <t>№133 от 11.12.2019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</si>
</sst>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2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19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20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125" applyFont="1" applyAlignment="1">
      <alignment horizontal="left"/>
    </xf>
    <xf numFmtId="0" fontId="19" fillId="3" borderId="1" xfId="0" applyNumberFormat="1" applyFont="1" applyFill="1" applyBorder="1"/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2" fillId="0" borderId="34" xfId="0" applyNumberFormat="1" applyFont="1" applyBorder="1" applyAlignment="1">
      <alignment horizontal="center" vertical="center" wrapText="1"/>
    </xf>
    <xf numFmtId="0" fontId="22" fillId="0" borderId="34" xfId="36" applyNumberFormat="1" applyFont="1" applyFill="1" applyBorder="1" applyAlignment="1" applyProtection="1">
      <alignment horizontal="center" vertical="center" wrapText="1"/>
    </xf>
    <xf numFmtId="0" fontId="22" fillId="0" borderId="34" xfId="123" applyNumberFormat="1" applyFont="1" applyBorder="1" applyAlignment="1" applyProtection="1">
      <alignment horizontal="center" vertical="center" wrapText="1"/>
    </xf>
    <xf numFmtId="49" fontId="22" fillId="0" borderId="34" xfId="39" applyNumberFormat="1" applyFont="1" applyBorder="1" applyAlignment="1" applyProtection="1">
      <alignment horizontal="center" vertical="center" wrapText="1"/>
    </xf>
    <xf numFmtId="0" fontId="22" fillId="0" borderId="34" xfId="0" applyNumberFormat="1" applyFont="1" applyBorder="1" applyAlignment="1" applyProtection="1">
      <alignment horizontal="center"/>
      <protection locked="0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wrapText="1"/>
    </xf>
    <xf numFmtId="0" fontId="4" fillId="0" borderId="34" xfId="40" applyNumberFormat="1" applyFont="1" applyBorder="1" applyAlignment="1" applyProtection="1">
      <alignment wrapText="1"/>
    </xf>
    <xf numFmtId="0" fontId="4" fillId="0" borderId="34" xfId="44" applyNumberFormat="1" applyFont="1" applyBorder="1" applyAlignment="1" applyProtection="1">
      <alignment wrapText="1"/>
    </xf>
    <xf numFmtId="0" fontId="4" fillId="0" borderId="34" xfId="44" applyNumberFormat="1" applyFont="1" applyFill="1" applyBorder="1" applyAlignment="1" applyProtection="1">
      <alignment wrapText="1"/>
    </xf>
    <xf numFmtId="0" fontId="22" fillId="0" borderId="34" xfId="0" applyFont="1" applyFill="1" applyBorder="1" applyAlignment="1">
      <alignment wrapText="1"/>
    </xf>
    <xf numFmtId="0" fontId="22" fillId="0" borderId="34" xfId="0" applyFont="1" applyBorder="1" applyAlignment="1">
      <alignment wrapText="1"/>
    </xf>
    <xf numFmtId="0" fontId="23" fillId="0" borderId="34" xfId="0" applyNumberFormat="1" applyFont="1" applyBorder="1" applyAlignment="1">
      <alignment wrapText="1"/>
    </xf>
    <xf numFmtId="49" fontId="4" fillId="0" borderId="34" xfId="38" applyFont="1" applyBorder="1" applyAlignment="1" applyProtection="1">
      <alignment horizontal="center"/>
    </xf>
    <xf numFmtId="4" fontId="4" fillId="0" borderId="34" xfId="32" applyNumberFormat="1" applyFont="1" applyBorder="1" applyAlignment="1" applyProtection="1"/>
    <xf numFmtId="49" fontId="4" fillId="0" borderId="34" xfId="42" applyFont="1" applyBorder="1" applyAlignment="1" applyProtection="1">
      <alignment horizontal="center"/>
    </xf>
    <xf numFmtId="49" fontId="4" fillId="0" borderId="34" xfId="46" applyFont="1" applyBorder="1" applyAlignment="1" applyProtection="1">
      <alignment horizontal="center"/>
    </xf>
    <xf numFmtId="4" fontId="4" fillId="0" borderId="34" xfId="47" applyFont="1" applyBorder="1" applyAlignment="1" applyProtection="1">
      <alignment horizontal="right" shrinkToFit="1"/>
    </xf>
    <xf numFmtId="4" fontId="4" fillId="0" borderId="34" xfId="32" applyNumberFormat="1" applyFont="1" applyFill="1" applyBorder="1" applyAlignment="1" applyProtection="1"/>
    <xf numFmtId="49" fontId="4" fillId="0" borderId="34" xfId="46" applyFont="1" applyFill="1" applyBorder="1" applyAlignment="1" applyProtection="1">
      <alignment horizontal="center"/>
    </xf>
    <xf numFmtId="4" fontId="4" fillId="0" borderId="34" xfId="47" applyFont="1" applyFill="1" applyBorder="1" applyAlignment="1" applyProtection="1">
      <alignment horizontal="right" shrinkToFit="1"/>
    </xf>
    <xf numFmtId="0" fontId="4" fillId="0" borderId="34" xfId="32" applyNumberFormat="1" applyFont="1" applyBorder="1" applyAlignment="1" applyProtection="1">
      <alignment horizontal="center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32" applyNumberFormat="1" applyFont="1" applyFill="1" applyBorder="1" applyAlignment="1" applyProtection="1">
      <alignment vertical="center"/>
    </xf>
    <xf numFmtId="0" fontId="22" fillId="0" borderId="34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0"/>
  <sheetViews>
    <sheetView tabSelected="1" zoomScale="90" zoomScaleNormal="90" workbookViewId="0">
      <pane ySplit="7" topLeftCell="A8" activePane="bottomLeft" state="frozen"/>
      <selection activeCell="B1" sqref="B1"/>
      <selection pane="bottomLeft" activeCell="D4" sqref="D4"/>
    </sheetView>
  </sheetViews>
  <sheetFormatPr defaultColWidth="8.81640625" defaultRowHeight="14"/>
  <cols>
    <col min="1" max="1" width="4.81640625" style="14" customWidth="1"/>
    <col min="2" max="2" width="86.26953125" style="4" customWidth="1"/>
    <col min="3" max="3" width="26.1796875" style="8" customWidth="1"/>
    <col min="4" max="4" width="21.26953125" style="2" customWidth="1"/>
    <col min="5" max="16384" width="8.81640625" style="2"/>
  </cols>
  <sheetData>
    <row r="1" spans="1:4" s="5" customFormat="1" ht="16.899999999999999" customHeight="1">
      <c r="A1" s="13"/>
      <c r="B1" s="6"/>
      <c r="C1" s="7"/>
      <c r="D1" s="12" t="s">
        <v>82</v>
      </c>
    </row>
    <row r="2" spans="1:4" s="5" customFormat="1" ht="16.149999999999999" customHeight="1">
      <c r="A2" s="13"/>
      <c r="B2" s="6"/>
      <c r="C2" s="7"/>
      <c r="D2" s="12" t="s">
        <v>117</v>
      </c>
    </row>
    <row r="3" spans="1:4" s="5" customFormat="1" ht="15.65" customHeight="1">
      <c r="A3" s="13"/>
      <c r="B3" s="6"/>
      <c r="C3" s="7"/>
      <c r="D3" s="12" t="s">
        <v>152</v>
      </c>
    </row>
    <row r="4" spans="1:4" s="5" customFormat="1" ht="11.5" customHeight="1">
      <c r="A4" s="13"/>
      <c r="B4" s="6"/>
      <c r="C4" s="7"/>
    </row>
    <row r="5" spans="1:4" s="5" customFormat="1" ht="24" customHeight="1">
      <c r="A5" s="50" t="s">
        <v>126</v>
      </c>
      <c r="B5" s="50"/>
      <c r="C5" s="51"/>
      <c r="D5" s="51"/>
    </row>
    <row r="6" spans="1:4" s="5" customFormat="1" ht="13.9" customHeight="1">
      <c r="A6" s="15"/>
      <c r="B6" s="22"/>
      <c r="C6" s="16"/>
      <c r="D6" s="16"/>
    </row>
    <row r="7" spans="1:4" s="1" customFormat="1" ht="63.65" customHeight="1">
      <c r="A7" s="23" t="s">
        <v>83</v>
      </c>
      <c r="B7" s="24" t="s">
        <v>0</v>
      </c>
      <c r="C7" s="25" t="s">
        <v>1</v>
      </c>
      <c r="D7" s="26" t="s">
        <v>127</v>
      </c>
    </row>
    <row r="8" spans="1:4" s="21" customFormat="1" ht="14.25" customHeight="1">
      <c r="A8" s="27">
        <v>1</v>
      </c>
      <c r="B8" s="28">
        <v>2</v>
      </c>
      <c r="C8" s="29">
        <v>3</v>
      </c>
      <c r="D8" s="45">
        <v>4</v>
      </c>
    </row>
    <row r="9" spans="1:4" ht="15.5">
      <c r="A9" s="27">
        <v>1</v>
      </c>
      <c r="B9" s="30" t="s">
        <v>2</v>
      </c>
      <c r="C9" s="37" t="s">
        <v>3</v>
      </c>
      <c r="D9" s="38">
        <f>D11+D54</f>
        <v>4311309830.4099998</v>
      </c>
    </row>
    <row r="10" spans="1:4" ht="15.5">
      <c r="A10" s="27">
        <v>2</v>
      </c>
      <c r="B10" s="31" t="s">
        <v>4</v>
      </c>
      <c r="C10" s="39"/>
      <c r="D10" s="38"/>
    </row>
    <row r="11" spans="1:4" ht="15.5">
      <c r="A11" s="27">
        <v>3</v>
      </c>
      <c r="B11" s="32" t="s">
        <v>85</v>
      </c>
      <c r="C11" s="40" t="s">
        <v>5</v>
      </c>
      <c r="D11" s="38">
        <f>D12+D14+D20+D24+D27+D30+D40+D42+D45+D48</f>
        <v>1046068430.41</v>
      </c>
    </row>
    <row r="12" spans="1:4" ht="15.5">
      <c r="A12" s="27">
        <v>4</v>
      </c>
      <c r="B12" s="32" t="s">
        <v>86</v>
      </c>
      <c r="C12" s="40" t="s">
        <v>6</v>
      </c>
      <c r="D12" s="38">
        <f>D13</f>
        <v>765520080</v>
      </c>
    </row>
    <row r="13" spans="1:4" ht="15.5">
      <c r="A13" s="27">
        <v>5</v>
      </c>
      <c r="B13" s="32" t="s">
        <v>87</v>
      </c>
      <c r="C13" s="40" t="s">
        <v>7</v>
      </c>
      <c r="D13" s="38">
        <v>765520080</v>
      </c>
    </row>
    <row r="14" spans="1:4" ht="31">
      <c r="A14" s="27">
        <v>6</v>
      </c>
      <c r="B14" s="32" t="s">
        <v>84</v>
      </c>
      <c r="C14" s="40" t="s">
        <v>8</v>
      </c>
      <c r="D14" s="38">
        <f>D15</f>
        <v>21100000</v>
      </c>
    </row>
    <row r="15" spans="1:4" ht="31">
      <c r="A15" s="27">
        <v>7</v>
      </c>
      <c r="B15" s="32" t="s">
        <v>9</v>
      </c>
      <c r="C15" s="40" t="s">
        <v>10</v>
      </c>
      <c r="D15" s="41">
        <f>D16+D17+D18+D19</f>
        <v>21100000</v>
      </c>
    </row>
    <row r="16" spans="1:4" ht="77.5">
      <c r="A16" s="27">
        <v>8</v>
      </c>
      <c r="B16" s="32" t="s">
        <v>118</v>
      </c>
      <c r="C16" s="40" t="s">
        <v>119</v>
      </c>
      <c r="D16" s="42">
        <v>9467000</v>
      </c>
    </row>
    <row r="17" spans="1:4" ht="108.5">
      <c r="A17" s="27">
        <v>9</v>
      </c>
      <c r="B17" s="32" t="s">
        <v>120</v>
      </c>
      <c r="C17" s="40" t="s">
        <v>121</v>
      </c>
      <c r="D17" s="42">
        <v>71000</v>
      </c>
    </row>
    <row r="18" spans="1:4" ht="93">
      <c r="A18" s="27">
        <v>10</v>
      </c>
      <c r="B18" s="32" t="s">
        <v>122</v>
      </c>
      <c r="C18" s="40" t="s">
        <v>123</v>
      </c>
      <c r="D18" s="42">
        <v>13082000</v>
      </c>
    </row>
    <row r="19" spans="1:4" ht="77.5">
      <c r="A19" s="27">
        <v>11</v>
      </c>
      <c r="B19" s="32" t="s">
        <v>124</v>
      </c>
      <c r="C19" s="40" t="s">
        <v>125</v>
      </c>
      <c r="D19" s="42">
        <v>-1520000</v>
      </c>
    </row>
    <row r="20" spans="1:4" ht="15.5">
      <c r="A20" s="27">
        <v>12</v>
      </c>
      <c r="B20" s="32" t="s">
        <v>11</v>
      </c>
      <c r="C20" s="40" t="s">
        <v>12</v>
      </c>
      <c r="D20" s="38">
        <f>D21+D22+D23</f>
        <v>80727000</v>
      </c>
    </row>
    <row r="21" spans="1:4" ht="15.5">
      <c r="A21" s="27">
        <v>13</v>
      </c>
      <c r="B21" s="32" t="s">
        <v>13</v>
      </c>
      <c r="C21" s="40" t="s">
        <v>14</v>
      </c>
      <c r="D21" s="38">
        <v>44100000</v>
      </c>
    </row>
    <row r="22" spans="1:4" ht="15.5">
      <c r="A22" s="27">
        <v>14</v>
      </c>
      <c r="B22" s="32" t="s">
        <v>15</v>
      </c>
      <c r="C22" s="40" t="s">
        <v>16</v>
      </c>
      <c r="D22" s="38">
        <v>26500000</v>
      </c>
    </row>
    <row r="23" spans="1:4" ht="15.5">
      <c r="A23" s="27">
        <v>15</v>
      </c>
      <c r="B23" s="32" t="s">
        <v>17</v>
      </c>
      <c r="C23" s="40" t="s">
        <v>18</v>
      </c>
      <c r="D23" s="38">
        <v>10127000</v>
      </c>
    </row>
    <row r="24" spans="1:4" ht="15.5">
      <c r="A24" s="27">
        <v>16</v>
      </c>
      <c r="B24" s="32" t="s">
        <v>19</v>
      </c>
      <c r="C24" s="40" t="s">
        <v>20</v>
      </c>
      <c r="D24" s="38">
        <f>D25+D26</f>
        <v>49940000</v>
      </c>
    </row>
    <row r="25" spans="1:4" ht="15.5">
      <c r="A25" s="27">
        <v>17</v>
      </c>
      <c r="B25" s="32" t="s">
        <v>21</v>
      </c>
      <c r="C25" s="40" t="s">
        <v>22</v>
      </c>
      <c r="D25" s="38">
        <v>37800000</v>
      </c>
    </row>
    <row r="26" spans="1:4" ht="15.5">
      <c r="A26" s="27">
        <v>18</v>
      </c>
      <c r="B26" s="32" t="s">
        <v>23</v>
      </c>
      <c r="C26" s="40" t="s">
        <v>24</v>
      </c>
      <c r="D26" s="38">
        <v>12140000</v>
      </c>
    </row>
    <row r="27" spans="1:4" ht="15.5">
      <c r="A27" s="27">
        <v>19</v>
      </c>
      <c r="B27" s="32" t="s">
        <v>25</v>
      </c>
      <c r="C27" s="40" t="s">
        <v>26</v>
      </c>
      <c r="D27" s="38">
        <f>D28+D29</f>
        <v>13085000</v>
      </c>
    </row>
    <row r="28" spans="1:4" ht="31">
      <c r="A28" s="27">
        <v>20</v>
      </c>
      <c r="B28" s="32" t="s">
        <v>27</v>
      </c>
      <c r="C28" s="40" t="s">
        <v>28</v>
      </c>
      <c r="D28" s="38">
        <v>13030200</v>
      </c>
    </row>
    <row r="29" spans="1:4" ht="31">
      <c r="A29" s="27">
        <v>21</v>
      </c>
      <c r="B29" s="32" t="s">
        <v>29</v>
      </c>
      <c r="C29" s="40" t="s">
        <v>30</v>
      </c>
      <c r="D29" s="38">
        <v>54800</v>
      </c>
    </row>
    <row r="30" spans="1:4" ht="31">
      <c r="A30" s="27">
        <v>22</v>
      </c>
      <c r="B30" s="32" t="s">
        <v>31</v>
      </c>
      <c r="C30" s="40" t="s">
        <v>32</v>
      </c>
      <c r="D30" s="38">
        <f>D31+D32+D38+D39</f>
        <v>77484950</v>
      </c>
    </row>
    <row r="31" spans="1:4" ht="62">
      <c r="A31" s="27">
        <v>23</v>
      </c>
      <c r="B31" s="32" t="s">
        <v>33</v>
      </c>
      <c r="C31" s="40" t="s">
        <v>34</v>
      </c>
      <c r="D31" s="38">
        <v>5029100</v>
      </c>
    </row>
    <row r="32" spans="1:4" ht="62">
      <c r="A32" s="27">
        <v>24</v>
      </c>
      <c r="B32" s="32" t="s">
        <v>35</v>
      </c>
      <c r="C32" s="40" t="s">
        <v>36</v>
      </c>
      <c r="D32" s="38">
        <f>D33+D34+D35+D36+D37</f>
        <v>51857760</v>
      </c>
    </row>
    <row r="33" spans="1:4" ht="46.5">
      <c r="A33" s="27">
        <v>25</v>
      </c>
      <c r="B33" s="32" t="s">
        <v>37</v>
      </c>
      <c r="C33" s="40" t="s">
        <v>38</v>
      </c>
      <c r="D33" s="38">
        <v>34372100</v>
      </c>
    </row>
    <row r="34" spans="1:4" ht="62">
      <c r="A34" s="27">
        <v>26</v>
      </c>
      <c r="B34" s="32" t="s">
        <v>39</v>
      </c>
      <c r="C34" s="40" t="s">
        <v>40</v>
      </c>
      <c r="D34" s="38">
        <v>10721600</v>
      </c>
    </row>
    <row r="35" spans="1:4" ht="62">
      <c r="A35" s="27">
        <v>27</v>
      </c>
      <c r="B35" s="32" t="s">
        <v>41</v>
      </c>
      <c r="C35" s="40" t="s">
        <v>42</v>
      </c>
      <c r="D35" s="38">
        <v>56960</v>
      </c>
    </row>
    <row r="36" spans="1:4" ht="31">
      <c r="A36" s="27">
        <v>28</v>
      </c>
      <c r="B36" s="32" t="s">
        <v>43</v>
      </c>
      <c r="C36" s="40" t="s">
        <v>44</v>
      </c>
      <c r="D36" s="38">
        <v>6586100</v>
      </c>
    </row>
    <row r="37" spans="1:4" s="11" customFormat="1" ht="31.15" customHeight="1">
      <c r="A37" s="27">
        <v>29</v>
      </c>
      <c r="B37" s="46" t="s">
        <v>128</v>
      </c>
      <c r="C37" s="47" t="s">
        <v>129</v>
      </c>
      <c r="D37" s="48">
        <v>121000</v>
      </c>
    </row>
    <row r="38" spans="1:4" ht="15.5">
      <c r="A38" s="27">
        <v>30</v>
      </c>
      <c r="B38" s="32" t="s">
        <v>45</v>
      </c>
      <c r="C38" s="40" t="s">
        <v>46</v>
      </c>
      <c r="D38" s="38">
        <v>191600</v>
      </c>
    </row>
    <row r="39" spans="1:4" ht="62">
      <c r="A39" s="27">
        <v>31</v>
      </c>
      <c r="B39" s="32" t="s">
        <v>47</v>
      </c>
      <c r="C39" s="40" t="s">
        <v>48</v>
      </c>
      <c r="D39" s="38">
        <v>20406490</v>
      </c>
    </row>
    <row r="40" spans="1:4" ht="15.5">
      <c r="A40" s="27">
        <v>32</v>
      </c>
      <c r="B40" s="32" t="s">
        <v>49</v>
      </c>
      <c r="C40" s="40" t="s">
        <v>50</v>
      </c>
      <c r="D40" s="38">
        <f>D41</f>
        <v>7541400</v>
      </c>
    </row>
    <row r="41" spans="1:4" ht="15.5">
      <c r="A41" s="27">
        <v>33</v>
      </c>
      <c r="B41" s="32" t="s">
        <v>51</v>
      </c>
      <c r="C41" s="40" t="s">
        <v>52</v>
      </c>
      <c r="D41" s="38">
        <v>7541400</v>
      </c>
    </row>
    <row r="42" spans="1:4" ht="31">
      <c r="A42" s="27">
        <v>34</v>
      </c>
      <c r="B42" s="32" t="s">
        <v>53</v>
      </c>
      <c r="C42" s="40" t="s">
        <v>54</v>
      </c>
      <c r="D42" s="38">
        <f>D43+D44</f>
        <v>2339400.41</v>
      </c>
    </row>
    <row r="43" spans="1:4" ht="15.5">
      <c r="A43" s="27">
        <v>35</v>
      </c>
      <c r="B43" s="32" t="s">
        <v>55</v>
      </c>
      <c r="C43" s="40" t="s">
        <v>56</v>
      </c>
      <c r="D43" s="38">
        <v>416280</v>
      </c>
    </row>
    <row r="44" spans="1:4" ht="15.5">
      <c r="A44" s="27">
        <v>36</v>
      </c>
      <c r="B44" s="32" t="s">
        <v>57</v>
      </c>
      <c r="C44" s="40" t="s">
        <v>58</v>
      </c>
      <c r="D44" s="38">
        <v>1923120.41</v>
      </c>
    </row>
    <row r="45" spans="1:4" ht="15.5">
      <c r="A45" s="27">
        <v>37</v>
      </c>
      <c r="B45" s="32" t="s">
        <v>59</v>
      </c>
      <c r="C45" s="40" t="s">
        <v>60</v>
      </c>
      <c r="D45" s="38">
        <f>D46+D47</f>
        <v>19930600</v>
      </c>
    </row>
    <row r="46" spans="1:4" ht="15.5">
      <c r="A46" s="27">
        <v>38</v>
      </c>
      <c r="B46" s="32" t="s">
        <v>61</v>
      </c>
      <c r="C46" s="40" t="s">
        <v>62</v>
      </c>
      <c r="D46" s="38">
        <v>252000</v>
      </c>
    </row>
    <row r="47" spans="1:4" ht="62">
      <c r="A47" s="27">
        <v>39</v>
      </c>
      <c r="B47" s="32" t="s">
        <v>63</v>
      </c>
      <c r="C47" s="40" t="s">
        <v>64</v>
      </c>
      <c r="D47" s="38">
        <v>19678600</v>
      </c>
    </row>
    <row r="48" spans="1:4" ht="15.5">
      <c r="A48" s="27">
        <v>40</v>
      </c>
      <c r="B48" s="32" t="s">
        <v>65</v>
      </c>
      <c r="C48" s="40" t="s">
        <v>66</v>
      </c>
      <c r="D48" s="42">
        <f>SUM(D49:D53)</f>
        <v>8400000</v>
      </c>
    </row>
    <row r="49" spans="1:4" ht="28.9" customHeight="1">
      <c r="A49" s="27">
        <v>41</v>
      </c>
      <c r="B49" s="32" t="s">
        <v>130</v>
      </c>
      <c r="C49" s="40" t="s">
        <v>131</v>
      </c>
      <c r="D49" s="42">
        <v>1840000</v>
      </c>
    </row>
    <row r="50" spans="1:4" ht="31">
      <c r="A50" s="27">
        <v>42</v>
      </c>
      <c r="B50" s="32" t="s">
        <v>132</v>
      </c>
      <c r="C50" s="40" t="s">
        <v>133</v>
      </c>
      <c r="D50" s="38">
        <v>35000</v>
      </c>
    </row>
    <row r="51" spans="1:4" ht="37.15" customHeight="1">
      <c r="A51" s="27">
        <v>43</v>
      </c>
      <c r="B51" s="32" t="s">
        <v>137</v>
      </c>
      <c r="C51" s="40" t="s">
        <v>136</v>
      </c>
      <c r="D51" s="38">
        <v>35000</v>
      </c>
    </row>
    <row r="52" spans="1:4" ht="78" customHeight="1">
      <c r="A52" s="27">
        <v>44</v>
      </c>
      <c r="B52" s="32" t="s">
        <v>138</v>
      </c>
      <c r="C52" s="40" t="s">
        <v>135</v>
      </c>
      <c r="D52" s="38">
        <v>6286400</v>
      </c>
    </row>
    <row r="53" spans="1:4" ht="16.149999999999999" customHeight="1">
      <c r="A53" s="27">
        <v>45</v>
      </c>
      <c r="B53" s="32" t="s">
        <v>139</v>
      </c>
      <c r="C53" s="40" t="s">
        <v>134</v>
      </c>
      <c r="D53" s="38">
        <v>203600</v>
      </c>
    </row>
    <row r="54" spans="1:4" ht="15.5">
      <c r="A54" s="27">
        <v>46</v>
      </c>
      <c r="B54" s="32" t="s">
        <v>67</v>
      </c>
      <c r="C54" s="40" t="s">
        <v>68</v>
      </c>
      <c r="D54" s="38">
        <f>D55</f>
        <v>3265241400</v>
      </c>
    </row>
    <row r="55" spans="1:4" ht="31">
      <c r="A55" s="27">
        <v>47</v>
      </c>
      <c r="B55" s="32" t="s">
        <v>69</v>
      </c>
      <c r="C55" s="40" t="s">
        <v>70</v>
      </c>
      <c r="D55" s="41">
        <f>D56+D63+D68</f>
        <v>3265241400</v>
      </c>
    </row>
    <row r="56" spans="1:4" ht="15.5">
      <c r="A56" s="27">
        <v>48</v>
      </c>
      <c r="B56" s="32" t="s">
        <v>71</v>
      </c>
      <c r="C56" s="40" t="s">
        <v>93</v>
      </c>
      <c r="D56" s="38">
        <f>D57+D59+D61</f>
        <v>1475097000</v>
      </c>
    </row>
    <row r="57" spans="1:4" ht="15.5">
      <c r="A57" s="27">
        <v>49</v>
      </c>
      <c r="B57" s="33" t="s">
        <v>72</v>
      </c>
      <c r="C57" s="40" t="s">
        <v>94</v>
      </c>
      <c r="D57" s="38">
        <f>D58</f>
        <v>1072790000</v>
      </c>
    </row>
    <row r="58" spans="1:4" ht="33.65" customHeight="1">
      <c r="A58" s="27">
        <v>50</v>
      </c>
      <c r="B58" s="32" t="s">
        <v>144</v>
      </c>
      <c r="C58" s="40" t="s">
        <v>95</v>
      </c>
      <c r="D58" s="38">
        <v>1072790000</v>
      </c>
    </row>
    <row r="59" spans="1:4" ht="15.5">
      <c r="A59" s="27">
        <v>51</v>
      </c>
      <c r="B59" s="32" t="s">
        <v>142</v>
      </c>
      <c r="C59" s="40" t="s">
        <v>140</v>
      </c>
      <c r="D59" s="38">
        <f>D60</f>
        <v>149847000</v>
      </c>
    </row>
    <row r="60" spans="1:4" ht="27.65" customHeight="1">
      <c r="A60" s="27">
        <v>52</v>
      </c>
      <c r="B60" s="32" t="s">
        <v>143</v>
      </c>
      <c r="C60" s="40" t="s">
        <v>141</v>
      </c>
      <c r="D60" s="38">
        <v>149847000</v>
      </c>
    </row>
    <row r="61" spans="1:4" ht="31">
      <c r="A61" s="27">
        <v>53</v>
      </c>
      <c r="B61" s="32" t="s">
        <v>73</v>
      </c>
      <c r="C61" s="40" t="s">
        <v>96</v>
      </c>
      <c r="D61" s="38">
        <f>D62</f>
        <v>252460000</v>
      </c>
    </row>
    <row r="62" spans="1:4" ht="31">
      <c r="A62" s="27">
        <v>54</v>
      </c>
      <c r="B62" s="32" t="s">
        <v>74</v>
      </c>
      <c r="C62" s="40" t="s">
        <v>97</v>
      </c>
      <c r="D62" s="38">
        <v>252460000</v>
      </c>
    </row>
    <row r="63" spans="1:4" ht="31">
      <c r="A63" s="27">
        <v>55</v>
      </c>
      <c r="B63" s="32" t="s">
        <v>75</v>
      </c>
      <c r="C63" s="40" t="s">
        <v>98</v>
      </c>
      <c r="D63" s="41">
        <f>D64</f>
        <v>80220600</v>
      </c>
    </row>
    <row r="64" spans="1:4" ht="15.5">
      <c r="A64" s="27">
        <v>56</v>
      </c>
      <c r="B64" s="32" t="s">
        <v>76</v>
      </c>
      <c r="C64" s="40" t="s">
        <v>99</v>
      </c>
      <c r="D64" s="38">
        <f>D65</f>
        <v>80220600</v>
      </c>
    </row>
    <row r="65" spans="1:4" s="9" customFormat="1" ht="15.5">
      <c r="A65" s="27">
        <v>57</v>
      </c>
      <c r="B65" s="33" t="s">
        <v>77</v>
      </c>
      <c r="C65" s="43" t="s">
        <v>100</v>
      </c>
      <c r="D65" s="44">
        <f>D66+D67</f>
        <v>80220600</v>
      </c>
    </row>
    <row r="66" spans="1:4" s="11" customFormat="1" ht="38.5" customHeight="1">
      <c r="A66" s="27">
        <v>58</v>
      </c>
      <c r="B66" s="49" t="s">
        <v>145</v>
      </c>
      <c r="C66" s="47" t="s">
        <v>100</v>
      </c>
      <c r="D66" s="48">
        <v>55852000</v>
      </c>
    </row>
    <row r="67" spans="1:4" s="9" customFormat="1" ht="62">
      <c r="A67" s="27">
        <v>59</v>
      </c>
      <c r="B67" s="34" t="s">
        <v>110</v>
      </c>
      <c r="C67" s="43" t="s">
        <v>100</v>
      </c>
      <c r="D67" s="42">
        <v>24368600</v>
      </c>
    </row>
    <row r="68" spans="1:4" ht="15.5">
      <c r="A68" s="27">
        <v>60</v>
      </c>
      <c r="B68" s="32" t="s">
        <v>78</v>
      </c>
      <c r="C68" s="40" t="s">
        <v>101</v>
      </c>
      <c r="D68" s="38">
        <f>D69+D71+D79+D81+D83</f>
        <v>1709923800</v>
      </c>
    </row>
    <row r="69" spans="1:4" ht="31">
      <c r="A69" s="27">
        <v>61</v>
      </c>
      <c r="B69" s="32" t="s">
        <v>90</v>
      </c>
      <c r="C69" s="40" t="s">
        <v>102</v>
      </c>
      <c r="D69" s="38">
        <f>D70</f>
        <v>29149300</v>
      </c>
    </row>
    <row r="70" spans="1:4" ht="31">
      <c r="A70" s="27">
        <v>62</v>
      </c>
      <c r="B70" s="32" t="s">
        <v>79</v>
      </c>
      <c r="C70" s="40" t="s">
        <v>103</v>
      </c>
      <c r="D70" s="38">
        <v>29149300</v>
      </c>
    </row>
    <row r="71" spans="1:4" s="9" customFormat="1" ht="31">
      <c r="A71" s="27">
        <v>63</v>
      </c>
      <c r="B71" s="33" t="s">
        <v>147</v>
      </c>
      <c r="C71" s="43" t="s">
        <v>146</v>
      </c>
      <c r="D71" s="42">
        <f>SUM(D72:D78)</f>
        <v>238626600</v>
      </c>
    </row>
    <row r="72" spans="1:4" s="9" customFormat="1" ht="46.5">
      <c r="A72" s="27">
        <v>64</v>
      </c>
      <c r="B72" s="35" t="s">
        <v>111</v>
      </c>
      <c r="C72" s="43" t="s">
        <v>104</v>
      </c>
      <c r="D72" s="42">
        <v>227000</v>
      </c>
    </row>
    <row r="73" spans="1:4" s="9" customFormat="1" ht="46.5">
      <c r="A73" s="27">
        <v>65</v>
      </c>
      <c r="B73" s="34" t="s">
        <v>150</v>
      </c>
      <c r="C73" s="43" t="s">
        <v>104</v>
      </c>
      <c r="D73" s="42">
        <v>200</v>
      </c>
    </row>
    <row r="74" spans="1:4" s="9" customFormat="1" ht="31">
      <c r="A74" s="27">
        <v>66</v>
      </c>
      <c r="B74" s="35" t="s">
        <v>112</v>
      </c>
      <c r="C74" s="43" t="s">
        <v>104</v>
      </c>
      <c r="D74" s="42">
        <v>137000</v>
      </c>
    </row>
    <row r="75" spans="1:4" s="9" customFormat="1" ht="46.5">
      <c r="A75" s="27">
        <v>67</v>
      </c>
      <c r="B75" s="35" t="s">
        <v>113</v>
      </c>
      <c r="C75" s="43" t="s">
        <v>104</v>
      </c>
      <c r="D75" s="42">
        <v>1550000</v>
      </c>
    </row>
    <row r="76" spans="1:4" s="9" customFormat="1" ht="52.15" customHeight="1">
      <c r="A76" s="27">
        <v>68</v>
      </c>
      <c r="B76" s="34" t="s">
        <v>151</v>
      </c>
      <c r="C76" s="43" t="s">
        <v>104</v>
      </c>
      <c r="D76" s="42">
        <v>1929400</v>
      </c>
    </row>
    <row r="77" spans="1:4" s="9" customFormat="1" ht="77.5">
      <c r="A77" s="27">
        <v>69</v>
      </c>
      <c r="B77" s="36" t="s">
        <v>92</v>
      </c>
      <c r="C77" s="43" t="s">
        <v>104</v>
      </c>
      <c r="D77" s="42">
        <v>3085000</v>
      </c>
    </row>
    <row r="78" spans="1:4" s="9" customFormat="1" ht="46.5">
      <c r="A78" s="27">
        <v>70</v>
      </c>
      <c r="B78" s="35" t="s">
        <v>88</v>
      </c>
      <c r="C78" s="43" t="s">
        <v>104</v>
      </c>
      <c r="D78" s="42">
        <v>231698000</v>
      </c>
    </row>
    <row r="79" spans="1:4" s="9" customFormat="1" ht="46.5">
      <c r="A79" s="27">
        <v>71</v>
      </c>
      <c r="B79" s="35" t="s">
        <v>148</v>
      </c>
      <c r="C79" s="40" t="s">
        <v>149</v>
      </c>
      <c r="D79" s="42">
        <f>D80</f>
        <v>19900</v>
      </c>
    </row>
    <row r="80" spans="1:4" ht="46.5">
      <c r="A80" s="27">
        <v>72</v>
      </c>
      <c r="B80" s="32" t="s">
        <v>115</v>
      </c>
      <c r="C80" s="40" t="s">
        <v>105</v>
      </c>
      <c r="D80" s="38">
        <v>19900</v>
      </c>
    </row>
    <row r="81" spans="1:4" ht="31">
      <c r="A81" s="27">
        <v>73</v>
      </c>
      <c r="B81" s="32" t="s">
        <v>91</v>
      </c>
      <c r="C81" s="40" t="s">
        <v>109</v>
      </c>
      <c r="D81" s="41">
        <f t="shared" ref="D81" si="0">D82</f>
        <v>35852000</v>
      </c>
    </row>
    <row r="82" spans="1:4" ht="31">
      <c r="A82" s="27">
        <v>74</v>
      </c>
      <c r="B82" s="32" t="s">
        <v>114</v>
      </c>
      <c r="C82" s="40" t="s">
        <v>106</v>
      </c>
      <c r="D82" s="38">
        <v>35852000</v>
      </c>
    </row>
    <row r="83" spans="1:4" s="10" customFormat="1" ht="15.5">
      <c r="A83" s="27">
        <v>75</v>
      </c>
      <c r="B83" s="32" t="s">
        <v>80</v>
      </c>
      <c r="C83" s="40" t="s">
        <v>107</v>
      </c>
      <c r="D83" s="41">
        <f t="shared" ref="D83" si="1">D84</f>
        <v>1406276000</v>
      </c>
    </row>
    <row r="84" spans="1:4" s="11" customFormat="1" ht="15.5">
      <c r="A84" s="27">
        <v>76</v>
      </c>
      <c r="B84" s="33" t="s">
        <v>81</v>
      </c>
      <c r="C84" s="43" t="s">
        <v>108</v>
      </c>
      <c r="D84" s="42">
        <f>D85+D86</f>
        <v>1406276000</v>
      </c>
    </row>
    <row r="85" spans="1:4" s="11" customFormat="1" ht="77.5">
      <c r="A85" s="27">
        <v>77</v>
      </c>
      <c r="B85" s="34" t="s">
        <v>116</v>
      </c>
      <c r="C85" s="43" t="s">
        <v>108</v>
      </c>
      <c r="D85" s="42">
        <v>725709000</v>
      </c>
    </row>
    <row r="86" spans="1:4" s="11" customFormat="1" ht="46.5">
      <c r="A86" s="27">
        <v>78</v>
      </c>
      <c r="B86" s="35" t="s">
        <v>89</v>
      </c>
      <c r="C86" s="43" t="s">
        <v>108</v>
      </c>
      <c r="D86" s="42">
        <v>680567000</v>
      </c>
    </row>
    <row r="87" spans="1:4" ht="15" customHeight="1">
      <c r="B87" s="3"/>
      <c r="C87" s="18"/>
      <c r="D87" s="19"/>
    </row>
    <row r="88" spans="1:4">
      <c r="C88" s="20"/>
      <c r="D88" s="17"/>
    </row>
    <row r="89" spans="1:4">
      <c r="C89" s="20"/>
      <c r="D89" s="17"/>
    </row>
    <row r="90" spans="1:4">
      <c r="C90" s="20"/>
      <c r="D90" s="17"/>
    </row>
    <row r="91" spans="1:4">
      <c r="C91" s="20"/>
      <c r="D91" s="17"/>
    </row>
    <row r="92" spans="1:4">
      <c r="C92" s="20"/>
      <c r="D92" s="17"/>
    </row>
    <row r="93" spans="1:4">
      <c r="C93" s="20"/>
      <c r="D93" s="17"/>
    </row>
    <row r="94" spans="1:4">
      <c r="C94" s="20"/>
      <c r="D94" s="17"/>
    </row>
    <row r="95" spans="1:4">
      <c r="C95" s="20"/>
      <c r="D95" s="17"/>
    </row>
    <row r="96" spans="1:4">
      <c r="C96" s="20"/>
      <c r="D96" s="17"/>
    </row>
    <row r="97" spans="3:4">
      <c r="C97" s="20"/>
      <c r="D97" s="17"/>
    </row>
    <row r="98" spans="3:4">
      <c r="C98" s="20"/>
      <c r="D98" s="17"/>
    </row>
    <row r="99" spans="3:4">
      <c r="C99" s="20"/>
      <c r="D99" s="17"/>
    </row>
    <row r="100" spans="3:4">
      <c r="C100" s="20"/>
      <c r="D100" s="17"/>
    </row>
    <row r="101" spans="3:4">
      <c r="C101" s="20"/>
      <c r="D101" s="17"/>
    </row>
    <row r="102" spans="3:4">
      <c r="C102" s="20"/>
      <c r="D102" s="17"/>
    </row>
    <row r="103" spans="3:4">
      <c r="C103" s="20"/>
      <c r="D103" s="17"/>
    </row>
    <row r="104" spans="3:4">
      <c r="C104" s="20"/>
      <c r="D104" s="17"/>
    </row>
    <row r="105" spans="3:4">
      <c r="C105" s="20"/>
      <c r="D105" s="17"/>
    </row>
    <row r="106" spans="3:4">
      <c r="C106" s="20"/>
      <c r="D106" s="17"/>
    </row>
    <row r="107" spans="3:4">
      <c r="C107" s="20"/>
      <c r="D107" s="17"/>
    </row>
    <row r="108" spans="3:4">
      <c r="C108" s="20"/>
      <c r="D108" s="17"/>
    </row>
    <row r="109" spans="3:4">
      <c r="C109" s="20"/>
      <c r="D109" s="17"/>
    </row>
    <row r="110" spans="3:4">
      <c r="C110" s="20"/>
      <c r="D110" s="17"/>
    </row>
  </sheetData>
  <mergeCells count="1">
    <mergeCell ref="A5:D5"/>
  </mergeCells>
  <pageMargins left="1.1417322834645669" right="0.39370078740157483" top="0.78740157480314965" bottom="0.59055118110236227" header="0.6692913385826772" footer="0.35433070866141736"/>
  <pageSetup paperSize="8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Олег Г. Чуркин</cp:lastModifiedBy>
  <cp:lastPrinted>2019-11-11T10:30:19Z</cp:lastPrinted>
  <dcterms:created xsi:type="dcterms:W3CDTF">2018-10-18T10:31:29Z</dcterms:created>
  <dcterms:modified xsi:type="dcterms:W3CDTF">2019-12-20T10:44:32Z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